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ejandro Duarte\Documents\CECYTED 2024\Cuenta Publica\4TO TRIMESTRE 2024\LDF\"/>
    </mc:Choice>
  </mc:AlternateContent>
  <bookViews>
    <workbookView xWindow="0" yWindow="0" windowWidth="28800" windowHeight="12315"/>
  </bookViews>
  <sheets>
    <sheet name="Formato 1" sheetId="1" r:id="rId1"/>
  </sheets>
  <definedNames>
    <definedName name="_lic1">'Formato 1'!$C$7:$C$7</definedName>
    <definedName name="_tri1">'Formato 1'!$C$16:$C$16</definedName>
    <definedName name="ANIO">'Formato 1'!$D$20:$D$20</definedName>
    <definedName name="ANIO_INFORME">'Formato 1'!$C$12:$C$12</definedName>
    <definedName name="ANIO1P">'Formato 1'!$D$23:$D$23</definedName>
    <definedName name="ANIO1R">'Formato 1'!$H$25:$H$25</definedName>
    <definedName name="ANIO2P">'Formato 1'!$E$23:$E$23</definedName>
    <definedName name="ANIO2R">'Formato 1'!$G$25:$G$25</definedName>
    <definedName name="ANIO3P">'Formato 1'!$F$23:$F$23</definedName>
    <definedName name="ANIO3R">'Formato 1'!$F$25:$F$25</definedName>
    <definedName name="ANIO4P">'Formato 1'!$G$23:$G$23</definedName>
    <definedName name="ANIO4R">'Formato 1'!$E$25:$E$25</definedName>
    <definedName name="ANIO5P">'Formato 1'!$H$23:$H$23</definedName>
    <definedName name="ANIO5R">'Formato 1'!$D$25:$D$25</definedName>
    <definedName name="ANIO6P">'Formato 1'!$I$23:$I$23</definedName>
    <definedName name="_xlnm.Print_Area" localSheetId="0">'Formato 1'!$A$1:$F$82</definedName>
    <definedName name="ENTE_PUBLICO">'Formato 1'!$C$6:$C$6</definedName>
    <definedName name="ENTE_PUBLICO_A">'Formato 1'!$C$7:$C$7</definedName>
    <definedName name="ENTIDAD">'Formato 1'!$C$11:$C$11</definedName>
    <definedName name="lic">'Formato 1'!$C$7:$C$7</definedName>
    <definedName name="MONTO1">'Formato 1'!$D$18:$D$18</definedName>
    <definedName name="MONTO2">'Formato 1'!$E$18:$E$18</definedName>
    <definedName name="per">'Formato 1'!$C$16:$C$16</definedName>
    <definedName name="PERIODO_INFORME">'Formato 1'!$C$14:$C$14</definedName>
    <definedName name="SALDO_PENDIENTE">'Formato 1'!$F$18:$F$18</definedName>
    <definedName name="tri">'Formato 1'!$C$16:$C$16</definedName>
    <definedName name="TRIMESTRE">'Formato 1'!$C$16:$C$16</definedName>
    <definedName name="ULTIMO">'Formato 1'!$E$20:$E$20</definedName>
    <definedName name="ULTIMO_SALDO">'Formato 1'!$F$20:$F$20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5" i="1" l="1"/>
  <c r="E75" i="1"/>
  <c r="F68" i="1"/>
  <c r="E68" i="1"/>
  <c r="F63" i="1"/>
  <c r="F79" i="1" s="1"/>
  <c r="E63" i="1"/>
  <c r="E79" i="1" s="1"/>
  <c r="C60" i="1"/>
  <c r="B60" i="1"/>
  <c r="F57" i="1"/>
  <c r="E57" i="1"/>
  <c r="F42" i="1"/>
  <c r="E42" i="1"/>
  <c r="C41" i="1"/>
  <c r="B41" i="1"/>
  <c r="F38" i="1"/>
  <c r="E38" i="1"/>
  <c r="C38" i="1"/>
  <c r="B38" i="1"/>
  <c r="F31" i="1"/>
  <c r="E31" i="1"/>
  <c r="C31" i="1"/>
  <c r="B31" i="1"/>
  <c r="F27" i="1"/>
  <c r="E27" i="1"/>
  <c r="C25" i="1"/>
  <c r="B25" i="1"/>
  <c r="F23" i="1"/>
  <c r="E23" i="1"/>
  <c r="F19" i="1"/>
  <c r="E19" i="1"/>
  <c r="C17" i="1"/>
  <c r="B17" i="1"/>
  <c r="F9" i="1"/>
  <c r="F47" i="1" s="1"/>
  <c r="F59" i="1" s="1"/>
  <c r="F81" i="1" s="1"/>
  <c r="E9" i="1"/>
  <c r="E47" i="1" s="1"/>
  <c r="E59" i="1" s="1"/>
  <c r="E81" i="1" s="1"/>
  <c r="C9" i="1"/>
  <c r="C47" i="1" s="1"/>
  <c r="C62" i="1" s="1"/>
  <c r="B9" i="1"/>
  <c r="B47" i="1" s="1"/>
  <c r="B62" i="1" s="1"/>
</calcChain>
</file>

<file path=xl/sharedStrings.xml><?xml version="1.0" encoding="utf-8"?>
<sst xmlns="http://schemas.openxmlformats.org/spreadsheetml/2006/main" count="128" uniqueCount="128">
  <si>
    <t>Formato 1 Estado de Situación Financiera Detallado - LDF</t>
  </si>
  <si>
    <t xml:space="preserve">COLEGIO DE ESTUDIOS CIENTÍFICOS Y TECNOLÓGICOS DEL ESTADO DE DURANGO </t>
  </si>
  <si>
    <t>Estado de Situación Financiera Detallado - LDF</t>
  </si>
  <si>
    <t xml:space="preserve"> Al 31 de Diciembre de 2023 y al 31 de Diciembre de 2024</t>
  </si>
  <si>
    <t>(PESOS)</t>
  </si>
  <si>
    <t xml:space="preserve">   Concepto</t>
  </si>
  <si>
    <t xml:space="preserve">31 Diciembre 2024 </t>
  </si>
  <si>
    <t xml:space="preserve">31 Diciembre 2023 </t>
  </si>
  <si>
    <t xml:space="preserve">Concepto </t>
  </si>
  <si>
    <t>31 Diciembre 2024</t>
  </si>
  <si>
    <t>31 Diciembre 2023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</si>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</sst>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6"/>
      <color indexed="8"/>
      <name val="Calibri"/>
    </font>
    <font>
      <sz val="11"/>
      <color indexed="8"/>
      <name val="Calibri"/>
    </font>
    <font>
      <b/>
      <sz val="11"/>
      <color indexed="8"/>
      <name val="Calibri"/>
    </font>
    <font>
      <sz val="9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2" fillId="0" borderId="5" xfId="0" applyNumberFormat="1" applyFont="1" applyFill="1" applyBorder="1" applyAlignment="1" applyProtection="1"/>
    <xf numFmtId="0" fontId="3" fillId="2" borderId="9" xfId="0" applyNumberFormat="1" applyFont="1" applyFill="1" applyBorder="1" applyAlignment="1" applyProtection="1">
      <alignment horizontal="left" vertical="center"/>
    </xf>
    <xf numFmtId="49" fontId="3" fillId="2" borderId="9" xfId="0" applyNumberFormat="1" applyFont="1" applyFill="1" applyBorder="1" applyAlignment="1" applyProtection="1">
      <alignment horizontal="center" vertical="center"/>
      <protection locked="0"/>
    </xf>
    <xf numFmtId="49" fontId="3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0" xfId="0" applyNumberFormat="1" applyFont="1" applyFill="1" applyBorder="1" applyAlignment="1" applyProtection="1">
      <alignment horizontal="left" vertical="center"/>
    </xf>
    <xf numFmtId="0" fontId="2" fillId="0" borderId="10" xfId="0" applyNumberFormat="1" applyFont="1" applyFill="1" applyBorder="1" applyAlignment="1" applyProtection="1">
      <alignment vertical="center"/>
    </xf>
    <xf numFmtId="0" fontId="3" fillId="0" borderId="11" xfId="0" applyNumberFormat="1" applyFont="1" applyFill="1" applyBorder="1" applyAlignment="1" applyProtection="1">
      <alignment horizontal="left" vertical="center"/>
    </xf>
    <xf numFmtId="0" fontId="2" fillId="0" borderId="11" xfId="0" applyNumberFormat="1" applyFont="1" applyFill="1" applyBorder="1" applyAlignment="1" applyProtection="1">
      <alignment vertical="center"/>
    </xf>
    <xf numFmtId="0" fontId="2" fillId="0" borderId="11" xfId="0" applyNumberFormat="1" applyFont="1" applyFill="1" applyBorder="1" applyAlignment="1" applyProtection="1">
      <alignment horizontal="left" vertical="center"/>
    </xf>
    <xf numFmtId="4" fontId="2" fillId="0" borderId="11" xfId="0" applyNumberFormat="1" applyFont="1" applyFill="1" applyBorder="1" applyAlignment="1" applyProtection="1">
      <alignment vertical="center"/>
      <protection locked="0"/>
    </xf>
    <xf numFmtId="4" fontId="3" fillId="0" borderId="11" xfId="0" applyNumberFormat="1" applyFont="1" applyFill="1" applyBorder="1" applyAlignment="1" applyProtection="1">
      <alignment vertical="center"/>
      <protection locked="0"/>
    </xf>
    <xf numFmtId="0" fontId="2" fillId="0" borderId="11" xfId="0" applyNumberFormat="1" applyFont="1" applyFill="1" applyBorder="1" applyAlignment="1" applyProtection="1">
      <alignment horizontal="left"/>
    </xf>
    <xf numFmtId="0" fontId="3" fillId="0" borderId="11" xfId="0" applyNumberFormat="1" applyFont="1" applyFill="1" applyBorder="1" applyAlignment="1" applyProtection="1">
      <alignment horizontal="left"/>
    </xf>
    <xf numFmtId="0" fontId="2" fillId="0" borderId="11" xfId="0" applyNumberFormat="1" applyFont="1" applyFill="1" applyBorder="1" applyAlignment="1" applyProtection="1"/>
    <xf numFmtId="4" fontId="4" fillId="0" borderId="5" xfId="0" applyNumberFormat="1" applyFont="1" applyFill="1" applyBorder="1" applyAlignment="1" applyProtection="1">
      <alignment horizontal="right" vertical="center"/>
      <protection locked="0"/>
    </xf>
    <xf numFmtId="4" fontId="4" fillId="0" borderId="0" xfId="0" applyNumberFormat="1" applyFont="1" applyFill="1" applyBorder="1" applyAlignment="1" applyProtection="1">
      <alignment horizontal="right" vertical="center"/>
      <protection locked="0"/>
    </xf>
    <xf numFmtId="0" fontId="2" fillId="0" borderId="12" xfId="0" applyNumberFormat="1" applyFont="1" applyFill="1" applyBorder="1" applyAlignment="1" applyProtection="1"/>
    <xf numFmtId="0" fontId="2" fillId="0" borderId="12" xfId="0" applyNumberFormat="1" applyFont="1" applyFill="1" applyBorder="1" applyAlignment="1" applyProtection="1">
      <alignment vertical="center"/>
    </xf>
    <xf numFmtId="0" fontId="2" fillId="0" borderId="3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>
      <alignment horizontal="left" vertical="center"/>
    </xf>
    <xf numFmtId="49" fontId="3" fillId="2" borderId="2" xfId="0" applyNumberFormat="1" applyFont="1" applyFill="1" applyBorder="1" applyAlignment="1" applyProtection="1">
      <alignment horizontal="center" vertical="center"/>
    </xf>
    <xf numFmtId="49" fontId="3" fillId="2" borderId="3" xfId="0" applyNumberFormat="1" applyFont="1" applyFill="1" applyBorder="1" applyAlignment="1" applyProtection="1">
      <alignment horizontal="center" vertical="center"/>
    </xf>
    <xf numFmtId="49" fontId="3" fillId="2" borderId="4" xfId="0" applyNumberFormat="1" applyFont="1" applyFill="1" applyBorder="1" applyAlignment="1" applyProtection="1">
      <alignment horizontal="center" vertical="center"/>
    </xf>
    <xf numFmtId="0" fontId="3" fillId="2" borderId="5" xfId="0" applyNumberFormat="1" applyFont="1" applyFill="1" applyBorder="1" applyAlignment="1" applyProtection="1">
      <alignment horizontal="center" vertical="center"/>
    </xf>
    <xf numFmtId="0" fontId="3" fillId="2" borderId="0" xfId="0" applyNumberFormat="1" applyFont="1" applyFill="1" applyBorder="1" applyAlignment="1" applyProtection="1">
      <alignment horizontal="center" vertical="center"/>
    </xf>
    <xf numFmtId="0" fontId="3" fillId="2" borderId="6" xfId="0" applyNumberFormat="1" applyFont="1" applyFill="1" applyBorder="1" applyAlignment="1" applyProtection="1">
      <alignment horizontal="center" vertical="center"/>
    </xf>
    <xf numFmtId="49" fontId="3" fillId="2" borderId="5" xfId="0" applyNumberFormat="1" applyFont="1" applyFill="1" applyBorder="1" applyAlignment="1" applyProtection="1">
      <alignment horizontal="center" vertical="center"/>
    </xf>
    <xf numFmtId="49" fontId="3" fillId="2" borderId="0" xfId="0" applyNumberFormat="1" applyFont="1" applyFill="1" applyBorder="1" applyAlignment="1" applyProtection="1">
      <alignment horizontal="center" vertical="center"/>
    </xf>
    <xf numFmtId="49" fontId="3" fillId="2" borderId="6" xfId="0" applyNumberFormat="1" applyFont="1" applyFill="1" applyBorder="1" applyAlignment="1" applyProtection="1">
      <alignment horizontal="center" vertical="center"/>
    </xf>
    <xf numFmtId="0" fontId="3" fillId="2" borderId="7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8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83"/>
  <sheetViews>
    <sheetView tabSelected="1" zoomScale="80" zoomScaleNormal="80" workbookViewId="0">
      <selection activeCell="A9" sqref="A9"/>
    </sheetView>
  </sheetViews>
  <sheetFormatPr baseColWidth="10" defaultRowHeight="15" x14ac:dyDescent="0.25"/>
  <cols>
    <col min="1" max="1" width="100" style="1" customWidth="1"/>
    <col min="2" max="3" width="20" style="1" customWidth="1"/>
    <col min="4" max="4" width="100.140625" style="1" customWidth="1"/>
    <col min="5" max="6" width="20" style="1" customWidth="1"/>
    <col min="7" max="255" width="10.7109375" style="1" hidden="1" customWidth="1"/>
    <col min="256" max="16384" width="11.42578125" style="1"/>
  </cols>
  <sheetData>
    <row r="1" spans="1:7" ht="21" x14ac:dyDescent="0.25">
      <c r="A1" s="21" t="s">
        <v>0</v>
      </c>
      <c r="B1" s="21"/>
      <c r="C1" s="21"/>
      <c r="D1" s="21"/>
      <c r="E1" s="21"/>
      <c r="F1" s="21"/>
    </row>
    <row r="2" spans="1:7" ht="15.2" customHeight="1" x14ac:dyDescent="0.25">
      <c r="A2" s="22" t="s">
        <v>1</v>
      </c>
      <c r="B2" s="23"/>
      <c r="C2" s="23"/>
      <c r="D2" s="23"/>
      <c r="E2" s="23"/>
      <c r="F2" s="24"/>
      <c r="G2" s="2"/>
    </row>
    <row r="3" spans="1:7" ht="15.2" customHeight="1" x14ac:dyDescent="0.25">
      <c r="A3" s="25" t="s">
        <v>2</v>
      </c>
      <c r="B3" s="26"/>
      <c r="C3" s="26"/>
      <c r="D3" s="26"/>
      <c r="E3" s="26"/>
      <c r="F3" s="27"/>
      <c r="G3" s="2"/>
    </row>
    <row r="4" spans="1:7" ht="15.2" customHeight="1" x14ac:dyDescent="0.25">
      <c r="A4" s="28" t="s">
        <v>3</v>
      </c>
      <c r="B4" s="29"/>
      <c r="C4" s="29"/>
      <c r="D4" s="29"/>
      <c r="E4" s="29"/>
      <c r="F4" s="30"/>
      <c r="G4" s="2"/>
    </row>
    <row r="5" spans="1:7" ht="15.2" customHeight="1" x14ac:dyDescent="0.25">
      <c r="A5" s="31" t="s">
        <v>4</v>
      </c>
      <c r="B5" s="32"/>
      <c r="C5" s="32"/>
      <c r="D5" s="32"/>
      <c r="E5" s="32"/>
      <c r="F5" s="33"/>
      <c r="G5" s="2"/>
    </row>
    <row r="6" spans="1:7" x14ac:dyDescent="0.25">
      <c r="A6" s="3" t="s">
        <v>5</v>
      </c>
      <c r="B6" s="4" t="s">
        <v>6</v>
      </c>
      <c r="C6" s="5" t="s">
        <v>7</v>
      </c>
      <c r="D6" s="3" t="s">
        <v>8</v>
      </c>
      <c r="E6" s="4" t="s">
        <v>9</v>
      </c>
      <c r="F6" s="5" t="s">
        <v>10</v>
      </c>
      <c r="G6" s="2"/>
    </row>
    <row r="7" spans="1:7" ht="15.2" customHeight="1" x14ac:dyDescent="0.25">
      <c r="A7" s="6" t="s">
        <v>11</v>
      </c>
      <c r="B7" s="7"/>
      <c r="C7" s="7"/>
      <c r="D7" s="6" t="s">
        <v>12</v>
      </c>
      <c r="E7" s="7"/>
      <c r="F7" s="7"/>
      <c r="G7" s="2"/>
    </row>
    <row r="8" spans="1:7" ht="15.2" customHeight="1" x14ac:dyDescent="0.25">
      <c r="A8" s="8" t="s">
        <v>13</v>
      </c>
      <c r="B8" s="9"/>
      <c r="C8" s="9"/>
      <c r="D8" s="8" t="s">
        <v>14</v>
      </c>
      <c r="E8" s="9"/>
      <c r="F8" s="9"/>
      <c r="G8" s="2"/>
    </row>
    <row r="9" spans="1:7" ht="15.2" customHeight="1" x14ac:dyDescent="0.25">
      <c r="A9" s="10" t="s">
        <v>15</v>
      </c>
      <c r="B9" s="11">
        <f>SUM(B10:B16)</f>
        <v>26291996.609999999</v>
      </c>
      <c r="C9" s="11">
        <f>SUM(C10:C16)</f>
        <v>22837383.609999999</v>
      </c>
      <c r="D9" s="10" t="s">
        <v>16</v>
      </c>
      <c r="E9" s="11">
        <f>SUM(E10:E18)</f>
        <v>45881602.799999997</v>
      </c>
      <c r="F9" s="11">
        <f>SUM(F10:F18)</f>
        <v>36856556.880000003</v>
      </c>
      <c r="G9" s="2"/>
    </row>
    <row r="10" spans="1:7" ht="15.2" customHeight="1" x14ac:dyDescent="0.25">
      <c r="A10" s="10" t="s">
        <v>17</v>
      </c>
      <c r="B10" s="11">
        <v>0</v>
      </c>
      <c r="C10" s="11">
        <v>0</v>
      </c>
      <c r="D10" s="10" t="s">
        <v>18</v>
      </c>
      <c r="E10" s="11">
        <v>33679581.420000002</v>
      </c>
      <c r="F10" s="11">
        <v>18795691.809999999</v>
      </c>
      <c r="G10" s="2"/>
    </row>
    <row r="11" spans="1:7" ht="15.2" customHeight="1" x14ac:dyDescent="0.25">
      <c r="A11" s="10" t="s">
        <v>19</v>
      </c>
      <c r="B11" s="11">
        <v>26291996.609999999</v>
      </c>
      <c r="C11" s="11">
        <v>22837383.609999999</v>
      </c>
      <c r="D11" s="10" t="s">
        <v>20</v>
      </c>
      <c r="E11" s="11">
        <v>185289.04</v>
      </c>
      <c r="F11" s="11">
        <v>5802200.4199999999</v>
      </c>
      <c r="G11" s="2"/>
    </row>
    <row r="12" spans="1:7" ht="15.2" customHeight="1" x14ac:dyDescent="0.25">
      <c r="A12" s="10" t="s">
        <v>21</v>
      </c>
      <c r="B12" s="11">
        <v>0</v>
      </c>
      <c r="C12" s="11">
        <v>0</v>
      </c>
      <c r="D12" s="10" t="s">
        <v>22</v>
      </c>
      <c r="E12" s="11">
        <v>0</v>
      </c>
      <c r="F12" s="11">
        <v>0</v>
      </c>
      <c r="G12" s="2"/>
    </row>
    <row r="13" spans="1:7" ht="15.2" customHeight="1" x14ac:dyDescent="0.25">
      <c r="A13" s="10" t="s">
        <v>23</v>
      </c>
      <c r="B13" s="11">
        <v>0</v>
      </c>
      <c r="C13" s="11">
        <v>0</v>
      </c>
      <c r="D13" s="10" t="s">
        <v>24</v>
      </c>
      <c r="E13" s="11">
        <v>0</v>
      </c>
      <c r="F13" s="11">
        <v>0</v>
      </c>
      <c r="G13" s="2"/>
    </row>
    <row r="14" spans="1:7" ht="15.2" customHeight="1" x14ac:dyDescent="0.25">
      <c r="A14" s="10" t="s">
        <v>25</v>
      </c>
      <c r="B14" s="11">
        <v>0</v>
      </c>
      <c r="C14" s="11">
        <v>0</v>
      </c>
      <c r="D14" s="10" t="s">
        <v>26</v>
      </c>
      <c r="E14" s="11">
        <v>0</v>
      </c>
      <c r="F14" s="11">
        <v>0</v>
      </c>
      <c r="G14" s="2"/>
    </row>
    <row r="15" spans="1:7" ht="15.2" customHeight="1" x14ac:dyDescent="0.25">
      <c r="A15" s="10" t="s">
        <v>27</v>
      </c>
      <c r="B15" s="11">
        <v>0</v>
      </c>
      <c r="C15" s="11">
        <v>0</v>
      </c>
      <c r="D15" s="10" t="s">
        <v>28</v>
      </c>
      <c r="E15" s="11">
        <v>0</v>
      </c>
      <c r="F15" s="11">
        <v>0</v>
      </c>
      <c r="G15" s="2"/>
    </row>
    <row r="16" spans="1:7" ht="15.2" customHeight="1" x14ac:dyDescent="0.25">
      <c r="A16" s="10" t="s">
        <v>29</v>
      </c>
      <c r="B16" s="11">
        <v>0</v>
      </c>
      <c r="C16" s="11">
        <v>0</v>
      </c>
      <c r="D16" s="10" t="s">
        <v>30</v>
      </c>
      <c r="E16" s="11">
        <v>11955898.869999999</v>
      </c>
      <c r="F16" s="11">
        <v>12232263.300000001</v>
      </c>
      <c r="G16" s="2"/>
    </row>
    <row r="17" spans="1:7" ht="15.2" customHeight="1" x14ac:dyDescent="0.25">
      <c r="A17" s="10" t="s">
        <v>31</v>
      </c>
      <c r="B17" s="11">
        <f>SUM(B18:B24)</f>
        <v>20845125.120000001</v>
      </c>
      <c r="C17" s="11">
        <f>SUM(C18:C24)</f>
        <v>15287823.130000001</v>
      </c>
      <c r="D17" s="10" t="s">
        <v>32</v>
      </c>
      <c r="E17" s="11">
        <v>0</v>
      </c>
      <c r="F17" s="11">
        <v>0</v>
      </c>
      <c r="G17" s="2"/>
    </row>
    <row r="18" spans="1:7" ht="15.2" customHeight="1" x14ac:dyDescent="0.25">
      <c r="A18" s="10" t="s">
        <v>33</v>
      </c>
      <c r="B18" s="11">
        <v>0</v>
      </c>
      <c r="C18" s="11">
        <v>0</v>
      </c>
      <c r="D18" s="10" t="s">
        <v>34</v>
      </c>
      <c r="E18" s="11">
        <v>60833.47</v>
      </c>
      <c r="F18" s="11">
        <v>26401.35</v>
      </c>
      <c r="G18" s="2"/>
    </row>
    <row r="19" spans="1:7" ht="15.2" customHeight="1" x14ac:dyDescent="0.25">
      <c r="A19" s="10" t="s">
        <v>35</v>
      </c>
      <c r="B19" s="11">
        <v>20609640.940000001</v>
      </c>
      <c r="C19" s="11">
        <v>15253725.07</v>
      </c>
      <c r="D19" s="10" t="s">
        <v>36</v>
      </c>
      <c r="E19" s="11">
        <f>SUM(E20:E22)</f>
        <v>0</v>
      </c>
      <c r="F19" s="11">
        <f>SUM(F20:F22)</f>
        <v>0</v>
      </c>
      <c r="G19" s="2"/>
    </row>
    <row r="20" spans="1:7" ht="15.2" customHeight="1" x14ac:dyDescent="0.25">
      <c r="A20" s="10" t="s">
        <v>37</v>
      </c>
      <c r="B20" s="11">
        <v>235484.18</v>
      </c>
      <c r="C20" s="11">
        <v>34098.06</v>
      </c>
      <c r="D20" s="10" t="s">
        <v>38</v>
      </c>
      <c r="E20" s="11">
        <v>0</v>
      </c>
      <c r="F20" s="11">
        <v>0</v>
      </c>
      <c r="G20" s="2"/>
    </row>
    <row r="21" spans="1:7" ht="15.2" customHeight="1" x14ac:dyDescent="0.25">
      <c r="A21" s="10" t="s">
        <v>39</v>
      </c>
      <c r="B21" s="11">
        <v>0</v>
      </c>
      <c r="C21" s="11">
        <v>0</v>
      </c>
      <c r="D21" s="10" t="s">
        <v>40</v>
      </c>
      <c r="E21" s="11">
        <v>0</v>
      </c>
      <c r="F21" s="11">
        <v>0</v>
      </c>
      <c r="G21" s="2"/>
    </row>
    <row r="22" spans="1:7" ht="15.2" customHeight="1" x14ac:dyDescent="0.25">
      <c r="A22" s="10" t="s">
        <v>41</v>
      </c>
      <c r="B22" s="11">
        <v>0</v>
      </c>
      <c r="C22" s="11">
        <v>0</v>
      </c>
      <c r="D22" s="10" t="s">
        <v>42</v>
      </c>
      <c r="E22" s="11">
        <v>0</v>
      </c>
      <c r="F22" s="11">
        <v>0</v>
      </c>
      <c r="G22" s="2"/>
    </row>
    <row r="23" spans="1:7" ht="15.2" customHeight="1" x14ac:dyDescent="0.25">
      <c r="A23" s="10" t="s">
        <v>43</v>
      </c>
      <c r="B23" s="11">
        <v>0</v>
      </c>
      <c r="C23" s="11">
        <v>0</v>
      </c>
      <c r="D23" s="10" t="s">
        <v>44</v>
      </c>
      <c r="E23" s="11">
        <f>E24+E25</f>
        <v>0</v>
      </c>
      <c r="F23" s="11">
        <f>F24+F25</f>
        <v>0</v>
      </c>
      <c r="G23" s="2"/>
    </row>
    <row r="24" spans="1:7" ht="15.2" customHeight="1" x14ac:dyDescent="0.25">
      <c r="A24" s="10" t="s">
        <v>45</v>
      </c>
      <c r="B24" s="11">
        <v>0</v>
      </c>
      <c r="C24" s="11">
        <v>0</v>
      </c>
      <c r="D24" s="10" t="s">
        <v>46</v>
      </c>
      <c r="E24" s="11">
        <v>0</v>
      </c>
      <c r="F24" s="11">
        <v>0</v>
      </c>
      <c r="G24" s="2"/>
    </row>
    <row r="25" spans="1:7" ht="15.2" customHeight="1" x14ac:dyDescent="0.25">
      <c r="A25" s="10" t="s">
        <v>47</v>
      </c>
      <c r="B25" s="11">
        <f>SUM(B26:B30)</f>
        <v>7257763.1200000001</v>
      </c>
      <c r="C25" s="11">
        <f>SUM(C26:C30)</f>
        <v>7207811.1200000001</v>
      </c>
      <c r="D25" s="10" t="s">
        <v>48</v>
      </c>
      <c r="E25" s="11">
        <v>0</v>
      </c>
      <c r="F25" s="11">
        <v>0</v>
      </c>
      <c r="G25" s="2"/>
    </row>
    <row r="26" spans="1:7" ht="15.2" customHeight="1" x14ac:dyDescent="0.25">
      <c r="A26" s="10" t="s">
        <v>49</v>
      </c>
      <c r="B26" s="11">
        <v>71705.3</v>
      </c>
      <c r="C26" s="11">
        <v>21753.3</v>
      </c>
      <c r="D26" s="10" t="s">
        <v>50</v>
      </c>
      <c r="E26" s="11">
        <v>0</v>
      </c>
      <c r="F26" s="11">
        <v>0</v>
      </c>
      <c r="G26" s="2"/>
    </row>
    <row r="27" spans="1:7" ht="15.2" customHeight="1" x14ac:dyDescent="0.25">
      <c r="A27" s="10" t="s">
        <v>51</v>
      </c>
      <c r="B27" s="11">
        <v>0</v>
      </c>
      <c r="C27" s="11">
        <v>0</v>
      </c>
      <c r="D27" s="10" t="s">
        <v>52</v>
      </c>
      <c r="E27" s="11">
        <f>SUM(E28:E30)</f>
        <v>0</v>
      </c>
      <c r="F27" s="11">
        <f>SUM(F28:F30)</f>
        <v>0</v>
      </c>
      <c r="G27" s="2"/>
    </row>
    <row r="28" spans="1:7" ht="15.2" customHeight="1" x14ac:dyDescent="0.25">
      <c r="A28" s="10" t="s">
        <v>53</v>
      </c>
      <c r="B28" s="11">
        <v>0</v>
      </c>
      <c r="C28" s="11">
        <v>0</v>
      </c>
      <c r="D28" s="10" t="s">
        <v>54</v>
      </c>
      <c r="E28" s="11">
        <v>0</v>
      </c>
      <c r="F28" s="11">
        <v>0</v>
      </c>
      <c r="G28" s="2"/>
    </row>
    <row r="29" spans="1:7" ht="15.2" customHeight="1" x14ac:dyDescent="0.25">
      <c r="A29" s="10" t="s">
        <v>55</v>
      </c>
      <c r="B29" s="11">
        <v>7186057.8200000003</v>
      </c>
      <c r="C29" s="11">
        <v>7186057.8200000003</v>
      </c>
      <c r="D29" s="10" t="s">
        <v>56</v>
      </c>
      <c r="E29" s="11">
        <v>0</v>
      </c>
      <c r="F29" s="11">
        <v>0</v>
      </c>
      <c r="G29" s="2"/>
    </row>
    <row r="30" spans="1:7" ht="15.2" customHeight="1" x14ac:dyDescent="0.25">
      <c r="A30" s="10" t="s">
        <v>57</v>
      </c>
      <c r="B30" s="11">
        <v>0</v>
      </c>
      <c r="C30" s="11">
        <v>0</v>
      </c>
      <c r="D30" s="10" t="s">
        <v>58</v>
      </c>
      <c r="E30" s="11">
        <v>0</v>
      </c>
      <c r="F30" s="11">
        <v>0</v>
      </c>
      <c r="G30" s="2"/>
    </row>
    <row r="31" spans="1:7" ht="15.2" customHeight="1" x14ac:dyDescent="0.25">
      <c r="A31" s="10" t="s">
        <v>59</v>
      </c>
      <c r="B31" s="11">
        <f>SUM(B32:B36)</f>
        <v>0</v>
      </c>
      <c r="C31" s="11">
        <f>SUM(C32:C36)</f>
        <v>0</v>
      </c>
      <c r="D31" s="10" t="s">
        <v>60</v>
      </c>
      <c r="E31" s="11">
        <f>SUM(E32:E37)</f>
        <v>0</v>
      </c>
      <c r="F31" s="11">
        <f>SUM(F32:F37)</f>
        <v>0</v>
      </c>
      <c r="G31" s="2"/>
    </row>
    <row r="32" spans="1:7" ht="15.2" customHeight="1" x14ac:dyDescent="0.25">
      <c r="A32" s="10" t="s">
        <v>61</v>
      </c>
      <c r="B32" s="11">
        <v>0</v>
      </c>
      <c r="C32" s="11">
        <v>0</v>
      </c>
      <c r="D32" s="10" t="s">
        <v>62</v>
      </c>
      <c r="E32" s="11">
        <v>0</v>
      </c>
      <c r="F32" s="11">
        <v>0</v>
      </c>
      <c r="G32" s="2"/>
    </row>
    <row r="33" spans="1:7" ht="15.2" customHeight="1" x14ac:dyDescent="0.25">
      <c r="A33" s="10" t="s">
        <v>63</v>
      </c>
      <c r="B33" s="11">
        <v>0</v>
      </c>
      <c r="C33" s="11">
        <v>0</v>
      </c>
      <c r="D33" s="10" t="s">
        <v>64</v>
      </c>
      <c r="E33" s="11">
        <v>0</v>
      </c>
      <c r="F33" s="11">
        <v>0</v>
      </c>
      <c r="G33" s="2"/>
    </row>
    <row r="34" spans="1:7" ht="15.2" customHeight="1" x14ac:dyDescent="0.25">
      <c r="A34" s="10" t="s">
        <v>65</v>
      </c>
      <c r="B34" s="11">
        <v>0</v>
      </c>
      <c r="C34" s="11">
        <v>0</v>
      </c>
      <c r="D34" s="10" t="s">
        <v>66</v>
      </c>
      <c r="E34" s="11">
        <v>0</v>
      </c>
      <c r="F34" s="11">
        <v>0</v>
      </c>
      <c r="G34" s="2"/>
    </row>
    <row r="35" spans="1:7" ht="15.2" customHeight="1" x14ac:dyDescent="0.25">
      <c r="A35" s="10" t="s">
        <v>67</v>
      </c>
      <c r="B35" s="11">
        <v>0</v>
      </c>
      <c r="C35" s="11">
        <v>0</v>
      </c>
      <c r="D35" s="10" t="s">
        <v>68</v>
      </c>
      <c r="E35" s="11">
        <v>0</v>
      </c>
      <c r="F35" s="11">
        <v>0</v>
      </c>
      <c r="G35" s="2"/>
    </row>
    <row r="36" spans="1:7" ht="15.2" customHeight="1" x14ac:dyDescent="0.25">
      <c r="A36" s="10" t="s">
        <v>69</v>
      </c>
      <c r="B36" s="11">
        <v>0</v>
      </c>
      <c r="C36" s="11">
        <v>0</v>
      </c>
      <c r="D36" s="10" t="s">
        <v>70</v>
      </c>
      <c r="E36" s="11">
        <v>0</v>
      </c>
      <c r="F36" s="11">
        <v>0</v>
      </c>
      <c r="G36" s="2"/>
    </row>
    <row r="37" spans="1:7" ht="15.2" customHeight="1" x14ac:dyDescent="0.25">
      <c r="A37" s="10" t="s">
        <v>71</v>
      </c>
      <c r="B37" s="11">
        <v>0</v>
      </c>
      <c r="C37" s="11">
        <v>0</v>
      </c>
      <c r="D37" s="10" t="s">
        <v>72</v>
      </c>
      <c r="E37" s="11">
        <v>0</v>
      </c>
      <c r="F37" s="11">
        <v>0</v>
      </c>
      <c r="G37" s="2"/>
    </row>
    <row r="38" spans="1:7" ht="15.2" customHeight="1" x14ac:dyDescent="0.25">
      <c r="A38" s="10" t="s">
        <v>73</v>
      </c>
      <c r="B38" s="11">
        <f>SUM(B39:B40)</f>
        <v>0</v>
      </c>
      <c r="C38" s="11">
        <f>SUM(C39:C40)</f>
        <v>0</v>
      </c>
      <c r="D38" s="10" t="s">
        <v>74</v>
      </c>
      <c r="E38" s="11">
        <f>SUM(E39:E41)</f>
        <v>0</v>
      </c>
      <c r="F38" s="11">
        <f>SUM(F39:F41)</f>
        <v>0</v>
      </c>
      <c r="G38" s="2"/>
    </row>
    <row r="39" spans="1:7" ht="15.2" customHeight="1" x14ac:dyDescent="0.25">
      <c r="A39" s="10" t="s">
        <v>75</v>
      </c>
      <c r="B39" s="11">
        <v>0</v>
      </c>
      <c r="C39" s="11">
        <v>0</v>
      </c>
      <c r="D39" s="10" t="s">
        <v>76</v>
      </c>
      <c r="E39" s="11">
        <v>0</v>
      </c>
      <c r="F39" s="11">
        <v>0</v>
      </c>
      <c r="G39" s="2"/>
    </row>
    <row r="40" spans="1:7" ht="15.2" customHeight="1" x14ac:dyDescent="0.25">
      <c r="A40" s="10" t="s">
        <v>77</v>
      </c>
      <c r="B40" s="11">
        <v>0</v>
      </c>
      <c r="C40" s="11">
        <v>0</v>
      </c>
      <c r="D40" s="10" t="s">
        <v>78</v>
      </c>
      <c r="E40" s="11">
        <v>0</v>
      </c>
      <c r="F40" s="11">
        <v>0</v>
      </c>
      <c r="G40" s="2"/>
    </row>
    <row r="41" spans="1:7" ht="15.2" customHeight="1" x14ac:dyDescent="0.25">
      <c r="A41" s="10" t="s">
        <v>79</v>
      </c>
      <c r="B41" s="11">
        <f>SUM(B42:B45)</f>
        <v>0</v>
      </c>
      <c r="C41" s="11">
        <f>SUM(C42:C45)</f>
        <v>0</v>
      </c>
      <c r="D41" s="10" t="s">
        <v>80</v>
      </c>
      <c r="E41" s="11">
        <v>0</v>
      </c>
      <c r="F41" s="11">
        <v>0</v>
      </c>
      <c r="G41" s="2"/>
    </row>
    <row r="42" spans="1:7" ht="15.2" customHeight="1" x14ac:dyDescent="0.25">
      <c r="A42" s="10" t="s">
        <v>81</v>
      </c>
      <c r="B42" s="11">
        <v>0</v>
      </c>
      <c r="C42" s="11">
        <v>0</v>
      </c>
      <c r="D42" s="10" t="s">
        <v>82</v>
      </c>
      <c r="E42" s="11">
        <f>SUM(E43:E45)</f>
        <v>0</v>
      </c>
      <c r="F42" s="11">
        <f>SUM(F43:F45)</f>
        <v>0</v>
      </c>
      <c r="G42" s="2"/>
    </row>
    <row r="43" spans="1:7" ht="15.2" customHeight="1" x14ac:dyDescent="0.25">
      <c r="A43" s="10" t="s">
        <v>83</v>
      </c>
      <c r="B43" s="11">
        <v>0</v>
      </c>
      <c r="C43" s="11">
        <v>0</v>
      </c>
      <c r="D43" s="10" t="s">
        <v>84</v>
      </c>
      <c r="E43" s="11">
        <v>0</v>
      </c>
      <c r="F43" s="11">
        <v>0</v>
      </c>
      <c r="G43" s="2"/>
    </row>
    <row r="44" spans="1:7" ht="15.2" customHeight="1" x14ac:dyDescent="0.25">
      <c r="A44" s="10" t="s">
        <v>85</v>
      </c>
      <c r="B44" s="11">
        <v>0</v>
      </c>
      <c r="C44" s="11">
        <v>0</v>
      </c>
      <c r="D44" s="10" t="s">
        <v>86</v>
      </c>
      <c r="E44" s="11">
        <v>0</v>
      </c>
      <c r="F44" s="11">
        <v>0</v>
      </c>
      <c r="G44" s="2"/>
    </row>
    <row r="45" spans="1:7" ht="15.2" customHeight="1" x14ac:dyDescent="0.25">
      <c r="A45" s="10" t="s">
        <v>87</v>
      </c>
      <c r="B45" s="11">
        <v>0</v>
      </c>
      <c r="C45" s="11">
        <v>0</v>
      </c>
      <c r="D45" s="10" t="s">
        <v>88</v>
      </c>
      <c r="E45" s="11">
        <v>0</v>
      </c>
      <c r="F45" s="11">
        <v>0</v>
      </c>
      <c r="G45" s="2"/>
    </row>
    <row r="46" spans="1:7" ht="15.2" customHeight="1" x14ac:dyDescent="0.25">
      <c r="A46" s="9"/>
      <c r="B46" s="9"/>
      <c r="C46" s="9"/>
      <c r="D46" s="9"/>
      <c r="E46" s="9"/>
      <c r="F46" s="9"/>
      <c r="G46" s="2"/>
    </row>
    <row r="47" spans="1:7" ht="15.2" customHeight="1" x14ac:dyDescent="0.25">
      <c r="A47" s="8" t="s">
        <v>89</v>
      </c>
      <c r="B47" s="12">
        <f>B9+B17+B25+B31+B37+B38+B41</f>
        <v>54394884.850000001</v>
      </c>
      <c r="C47" s="12">
        <f>C9+C17+C25+C31+C37+C38+C41</f>
        <v>45333017.859999999</v>
      </c>
      <c r="D47" s="8" t="s">
        <v>90</v>
      </c>
      <c r="E47" s="12">
        <f>E9+E19+E23+E26+E27+E31+E38+E42</f>
        <v>45881602.799999997</v>
      </c>
      <c r="F47" s="12">
        <f>F9+F19+F23+F26+F27+F31+F38+F42</f>
        <v>36856556.880000003</v>
      </c>
      <c r="G47" s="2"/>
    </row>
    <row r="48" spans="1:7" ht="15.2" customHeight="1" x14ac:dyDescent="0.25">
      <c r="A48" s="9"/>
      <c r="B48" s="9"/>
      <c r="C48" s="9"/>
      <c r="D48" s="9"/>
      <c r="E48" s="9"/>
      <c r="F48" s="9"/>
      <c r="G48" s="2"/>
    </row>
    <row r="49" spans="1:7" ht="15.2" customHeight="1" x14ac:dyDescent="0.25">
      <c r="A49" s="8" t="s">
        <v>91</v>
      </c>
      <c r="B49" s="9"/>
      <c r="C49" s="9"/>
      <c r="D49" s="8" t="s">
        <v>92</v>
      </c>
      <c r="E49" s="9"/>
      <c r="F49" s="9"/>
      <c r="G49" s="2"/>
    </row>
    <row r="50" spans="1:7" ht="15.2" customHeight="1" x14ac:dyDescent="0.25">
      <c r="A50" s="10" t="s">
        <v>93</v>
      </c>
      <c r="B50" s="11">
        <v>0</v>
      </c>
      <c r="C50" s="11">
        <v>0</v>
      </c>
      <c r="D50" s="10" t="s">
        <v>94</v>
      </c>
      <c r="E50" s="11">
        <v>0</v>
      </c>
      <c r="F50" s="11">
        <v>0</v>
      </c>
      <c r="G50" s="2"/>
    </row>
    <row r="51" spans="1:7" ht="15.2" customHeight="1" x14ac:dyDescent="0.25">
      <c r="A51" s="10" t="s">
        <v>95</v>
      </c>
      <c r="B51" s="11">
        <v>0</v>
      </c>
      <c r="C51" s="11">
        <v>0</v>
      </c>
      <c r="D51" s="10" t="s">
        <v>96</v>
      </c>
      <c r="E51" s="11">
        <v>0</v>
      </c>
      <c r="F51" s="11">
        <v>0</v>
      </c>
      <c r="G51" s="2"/>
    </row>
    <row r="52" spans="1:7" ht="15.2" customHeight="1" x14ac:dyDescent="0.25">
      <c r="A52" s="10" t="s">
        <v>97</v>
      </c>
      <c r="B52" s="11">
        <v>211145331.09999999</v>
      </c>
      <c r="C52" s="11">
        <v>211145331.09999999</v>
      </c>
      <c r="D52" s="10" t="s">
        <v>98</v>
      </c>
      <c r="E52" s="11">
        <v>0</v>
      </c>
      <c r="F52" s="11">
        <v>0</v>
      </c>
      <c r="G52" s="2"/>
    </row>
    <row r="53" spans="1:7" ht="15.2" customHeight="1" x14ac:dyDescent="0.25">
      <c r="A53" s="10" t="s">
        <v>99</v>
      </c>
      <c r="B53" s="11">
        <v>55276116.289999999</v>
      </c>
      <c r="C53" s="11">
        <v>53730864.859999999</v>
      </c>
      <c r="D53" s="10" t="s">
        <v>100</v>
      </c>
      <c r="E53" s="11">
        <v>0</v>
      </c>
      <c r="F53" s="11">
        <v>0</v>
      </c>
      <c r="G53" s="2"/>
    </row>
    <row r="54" spans="1:7" ht="15.2" customHeight="1" x14ac:dyDescent="0.25">
      <c r="A54" s="10" t="s">
        <v>101</v>
      </c>
      <c r="B54" s="11">
        <v>661223.49</v>
      </c>
      <c r="C54" s="11">
        <v>661223.49</v>
      </c>
      <c r="D54" s="10" t="s">
        <v>102</v>
      </c>
      <c r="E54" s="11">
        <v>0</v>
      </c>
      <c r="F54" s="11">
        <v>0</v>
      </c>
      <c r="G54" s="2"/>
    </row>
    <row r="55" spans="1:7" ht="15.2" customHeight="1" x14ac:dyDescent="0.25">
      <c r="A55" s="10" t="s">
        <v>103</v>
      </c>
      <c r="B55" s="11">
        <v>-52306440.969999999</v>
      </c>
      <c r="C55" s="11">
        <v>-49907470.140000001</v>
      </c>
      <c r="D55" s="13" t="s">
        <v>104</v>
      </c>
      <c r="E55" s="11">
        <v>0</v>
      </c>
      <c r="F55" s="11">
        <v>0</v>
      </c>
      <c r="G55" s="2"/>
    </row>
    <row r="56" spans="1:7" ht="15.2" customHeight="1" x14ac:dyDescent="0.25">
      <c r="A56" s="10" t="s">
        <v>105</v>
      </c>
      <c r="B56" s="11">
        <v>33100.620000000003</v>
      </c>
      <c r="C56" s="11">
        <v>33100.620000000003</v>
      </c>
      <c r="D56" s="9"/>
      <c r="E56" s="9"/>
      <c r="F56" s="9"/>
      <c r="G56" s="2"/>
    </row>
    <row r="57" spans="1:7" ht="15.2" customHeight="1" x14ac:dyDescent="0.25">
      <c r="A57" s="10" t="s">
        <v>106</v>
      </c>
      <c r="B57" s="11">
        <v>0</v>
      </c>
      <c r="C57" s="11">
        <v>0</v>
      </c>
      <c r="D57" s="8" t="s">
        <v>107</v>
      </c>
      <c r="E57" s="12">
        <f>SUM(E50:E55)</f>
        <v>0</v>
      </c>
      <c r="F57" s="12">
        <f>SUM(F50:F55)</f>
        <v>0</v>
      </c>
      <c r="G57" s="2"/>
    </row>
    <row r="58" spans="1:7" ht="15.2" customHeight="1" x14ac:dyDescent="0.25">
      <c r="A58" s="10" t="s">
        <v>108</v>
      </c>
      <c r="B58" s="11">
        <v>395733.04</v>
      </c>
      <c r="C58" s="11">
        <v>395733.04</v>
      </c>
      <c r="D58" s="9"/>
      <c r="E58" s="9"/>
      <c r="F58" s="9"/>
      <c r="G58" s="2"/>
    </row>
    <row r="59" spans="1:7" ht="15.2" customHeight="1" x14ac:dyDescent="0.25">
      <c r="A59" s="9"/>
      <c r="B59" s="9"/>
      <c r="C59" s="9"/>
      <c r="D59" s="8" t="s">
        <v>109</v>
      </c>
      <c r="E59" s="12">
        <f>E47+E57</f>
        <v>45881602.799999997</v>
      </c>
      <c r="F59" s="12">
        <f>F47+F57</f>
        <v>36856556.880000003</v>
      </c>
      <c r="G59" s="2"/>
    </row>
    <row r="60" spans="1:7" ht="15.2" customHeight="1" x14ac:dyDescent="0.25">
      <c r="A60" s="8" t="s">
        <v>110</v>
      </c>
      <c r="B60" s="12">
        <f>SUM(B50:B58)</f>
        <v>215205063.56999999</v>
      </c>
      <c r="C60" s="12">
        <f>SUM(C50:C58)</f>
        <v>216058782.97</v>
      </c>
      <c r="D60" s="9"/>
      <c r="E60" s="9"/>
      <c r="F60" s="9"/>
      <c r="G60" s="2"/>
    </row>
    <row r="61" spans="1:7" ht="15.2" customHeight="1" x14ac:dyDescent="0.25">
      <c r="A61" s="9"/>
      <c r="B61" s="9"/>
      <c r="C61" s="9"/>
      <c r="D61" s="14" t="s">
        <v>111</v>
      </c>
      <c r="E61" s="9"/>
      <c r="F61" s="9"/>
      <c r="G61" s="2"/>
    </row>
    <row r="62" spans="1:7" ht="15.2" customHeight="1" x14ac:dyDescent="0.25">
      <c r="A62" s="8" t="s">
        <v>112</v>
      </c>
      <c r="B62" s="12">
        <f>SUM(B47+B60)</f>
        <v>269599948.42000002</v>
      </c>
      <c r="C62" s="12">
        <f>SUM(C47+C60)</f>
        <v>261391800.82999998</v>
      </c>
      <c r="D62" s="9"/>
      <c r="E62" s="9"/>
      <c r="F62" s="9"/>
      <c r="G62" s="2"/>
    </row>
    <row r="63" spans="1:7" ht="15.2" customHeight="1" x14ac:dyDescent="0.25">
      <c r="A63" s="9"/>
      <c r="B63" s="9"/>
      <c r="C63" s="9"/>
      <c r="D63" s="10" t="s">
        <v>113</v>
      </c>
      <c r="E63" s="11">
        <f>SUM(E64:E66)</f>
        <v>256601719.84999996</v>
      </c>
      <c r="F63" s="11">
        <f>SUM(F64:F66)</f>
        <v>255901099.84999996</v>
      </c>
      <c r="G63" s="2"/>
    </row>
    <row r="64" spans="1:7" ht="15.2" customHeight="1" x14ac:dyDescent="0.25">
      <c r="A64" s="9"/>
      <c r="B64" s="9"/>
      <c r="C64" s="9"/>
      <c r="D64" s="10" t="s">
        <v>114</v>
      </c>
      <c r="E64" s="11">
        <v>235216428.63999999</v>
      </c>
      <c r="F64" s="11">
        <v>235216428.63999999</v>
      </c>
      <c r="G64" s="2"/>
    </row>
    <row r="65" spans="1:7" ht="15.2" customHeight="1" x14ac:dyDescent="0.25">
      <c r="A65" s="9"/>
      <c r="B65" s="9"/>
      <c r="C65" s="9"/>
      <c r="D65" s="13" t="s">
        <v>115</v>
      </c>
      <c r="E65" s="11">
        <v>21401789.140000001</v>
      </c>
      <c r="F65" s="11">
        <v>20701169.140000001</v>
      </c>
      <c r="G65" s="2"/>
    </row>
    <row r="66" spans="1:7" ht="15.2" customHeight="1" x14ac:dyDescent="0.25">
      <c r="A66" s="9"/>
      <c r="B66" s="9"/>
      <c r="C66" s="9"/>
      <c r="D66" s="10" t="s">
        <v>116</v>
      </c>
      <c r="E66" s="11">
        <v>-16497.93</v>
      </c>
      <c r="F66" s="11">
        <v>-16497.93</v>
      </c>
      <c r="G66" s="2"/>
    </row>
    <row r="67" spans="1:7" ht="15.2" customHeight="1" x14ac:dyDescent="0.25">
      <c r="A67" s="9"/>
      <c r="B67" s="9"/>
      <c r="C67" s="9"/>
      <c r="D67" s="9"/>
      <c r="E67" s="9"/>
      <c r="F67" s="9"/>
      <c r="G67" s="2"/>
    </row>
    <row r="68" spans="1:7" ht="15.2" customHeight="1" x14ac:dyDescent="0.25">
      <c r="A68" s="9"/>
      <c r="B68" s="9"/>
      <c r="C68" s="9"/>
      <c r="D68" s="10" t="s">
        <v>117</v>
      </c>
      <c r="E68" s="11">
        <f>SUM(E69:E73)</f>
        <v>-32883374.23</v>
      </c>
      <c r="F68" s="11">
        <f>SUM(F69:F73)</f>
        <v>-31365855.900000002</v>
      </c>
      <c r="G68" s="2"/>
    </row>
    <row r="69" spans="1:7" ht="15.2" customHeight="1" x14ac:dyDescent="0.25">
      <c r="A69" s="15"/>
      <c r="B69" s="9"/>
      <c r="C69" s="9"/>
      <c r="D69" s="10" t="s">
        <v>118</v>
      </c>
      <c r="E69" s="16">
        <v>-713801.13</v>
      </c>
      <c r="F69" s="17">
        <v>-2930089.29</v>
      </c>
    </row>
    <row r="70" spans="1:7" ht="15.2" customHeight="1" x14ac:dyDescent="0.25">
      <c r="A70" s="15"/>
      <c r="B70" s="9"/>
      <c r="C70" s="9"/>
      <c r="D70" s="10" t="s">
        <v>119</v>
      </c>
      <c r="E70" s="16">
        <v>-32510996.859999999</v>
      </c>
      <c r="F70" s="17">
        <v>-28777190.370000001</v>
      </c>
    </row>
    <row r="71" spans="1:7" ht="15.2" customHeight="1" x14ac:dyDescent="0.25">
      <c r="A71" s="15"/>
      <c r="B71" s="9"/>
      <c r="C71" s="9"/>
      <c r="D71" s="10" t="s">
        <v>120</v>
      </c>
      <c r="E71" s="16">
        <v>304703.90000000002</v>
      </c>
      <c r="F71" s="17">
        <v>304703.90000000002</v>
      </c>
    </row>
    <row r="72" spans="1:7" ht="15.2" customHeight="1" x14ac:dyDescent="0.25">
      <c r="A72" s="15"/>
      <c r="B72" s="9"/>
      <c r="C72" s="9"/>
      <c r="D72" s="10" t="s">
        <v>121</v>
      </c>
      <c r="E72" s="16">
        <v>0</v>
      </c>
      <c r="F72" s="17">
        <v>0</v>
      </c>
    </row>
    <row r="73" spans="1:7" ht="15.2" customHeight="1" x14ac:dyDescent="0.25">
      <c r="A73" s="15"/>
      <c r="B73" s="9"/>
      <c r="C73" s="9"/>
      <c r="D73" s="10" t="s">
        <v>122</v>
      </c>
      <c r="E73" s="16">
        <v>36719.86</v>
      </c>
      <c r="F73" s="17">
        <v>36719.86</v>
      </c>
    </row>
    <row r="74" spans="1:7" ht="15.2" customHeight="1" x14ac:dyDescent="0.25">
      <c r="A74" s="15"/>
      <c r="B74" s="9"/>
      <c r="C74" s="9"/>
      <c r="D74" s="9"/>
      <c r="E74" s="9"/>
      <c r="F74" s="9"/>
      <c r="G74" s="2"/>
    </row>
    <row r="75" spans="1:7" ht="15.2" customHeight="1" x14ac:dyDescent="0.25">
      <c r="A75" s="15"/>
      <c r="B75" s="9"/>
      <c r="C75" s="9"/>
      <c r="D75" s="10" t="s">
        <v>123</v>
      </c>
      <c r="E75" s="11">
        <f>E76+E77</f>
        <v>0</v>
      </c>
      <c r="F75" s="11">
        <f>F76+F77</f>
        <v>0</v>
      </c>
      <c r="G75" s="2"/>
    </row>
    <row r="76" spans="1:7" ht="15.2" customHeight="1" x14ac:dyDescent="0.25">
      <c r="A76" s="15"/>
      <c r="B76" s="9"/>
      <c r="C76" s="9"/>
      <c r="D76" s="10" t="s">
        <v>124</v>
      </c>
      <c r="E76" s="16">
        <v>0</v>
      </c>
      <c r="F76" s="17">
        <v>0</v>
      </c>
    </row>
    <row r="77" spans="1:7" ht="15.2" customHeight="1" x14ac:dyDescent="0.25">
      <c r="A77" s="15"/>
      <c r="B77" s="9"/>
      <c r="C77" s="9"/>
      <c r="D77" s="10" t="s">
        <v>125</v>
      </c>
      <c r="E77" s="16">
        <v>0</v>
      </c>
      <c r="F77" s="17">
        <v>0</v>
      </c>
    </row>
    <row r="78" spans="1:7" ht="15.2" customHeight="1" x14ac:dyDescent="0.25">
      <c r="A78" s="15"/>
      <c r="B78" s="9"/>
      <c r="C78" s="9"/>
      <c r="D78" s="9"/>
      <c r="E78" s="9"/>
      <c r="F78" s="9"/>
      <c r="G78" s="2"/>
    </row>
    <row r="79" spans="1:7" ht="15.2" customHeight="1" x14ac:dyDescent="0.25">
      <c r="A79" s="15"/>
      <c r="B79" s="9"/>
      <c r="C79" s="9"/>
      <c r="D79" s="8" t="s">
        <v>126</v>
      </c>
      <c r="E79" s="12">
        <f>E63+E68+E75</f>
        <v>223718345.61999997</v>
      </c>
      <c r="F79" s="12">
        <f>F63+F68+F75</f>
        <v>224535243.94999996</v>
      </c>
      <c r="G79" s="2"/>
    </row>
    <row r="80" spans="1:7" ht="15.2" customHeight="1" x14ac:dyDescent="0.25">
      <c r="A80" s="15"/>
      <c r="B80" s="9"/>
      <c r="C80" s="9"/>
      <c r="D80" s="9"/>
      <c r="E80" s="9"/>
      <c r="F80" s="9"/>
      <c r="G80" s="2"/>
    </row>
    <row r="81" spans="1:7" ht="15.2" customHeight="1" x14ac:dyDescent="0.25">
      <c r="A81" s="15"/>
      <c r="B81" s="9"/>
      <c r="C81" s="9"/>
      <c r="D81" s="8" t="s">
        <v>127</v>
      </c>
      <c r="E81" s="12">
        <f>E59+E79</f>
        <v>269599948.41999996</v>
      </c>
      <c r="F81" s="12">
        <f>F59+F79</f>
        <v>261391800.82999995</v>
      </c>
      <c r="G81" s="2"/>
    </row>
    <row r="82" spans="1:7" ht="15.2" customHeight="1" x14ac:dyDescent="0.25">
      <c r="A82" s="18"/>
      <c r="B82" s="19"/>
      <c r="C82" s="19"/>
      <c r="D82" s="19"/>
      <c r="E82" s="19"/>
      <c r="F82" s="19"/>
      <c r="G82" s="2"/>
    </row>
    <row r="83" spans="1:7" x14ac:dyDescent="0.25">
      <c r="A83" s="20"/>
      <c r="B83" s="20"/>
      <c r="C83" s="20"/>
      <c r="D83" s="20"/>
      <c r="E83" s="20"/>
      <c r="F83" s="20"/>
    </row>
  </sheetData>
  <mergeCells count="5">
    <mergeCell ref="A1:F1"/>
    <mergeCell ref="A2:F2"/>
    <mergeCell ref="A3:F3"/>
    <mergeCell ref="A4:F4"/>
    <mergeCell ref="A5:F5"/>
  </mergeCells>
  <printOptions horizontalCentered="1"/>
  <pageMargins left="0.15748031496062992" right="0.15748031496062992" top="0.78740157480314965" bottom="0.78740157480314965" header="0.51181102362204722" footer="0.51181102362204722"/>
  <pageSetup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29</vt:i4>
      </vt:variant>
    </vt:vector>
  </HeadingPairs>
  <TitlesOfParts>
    <vt:vector size="30" baseType="lpstr">
      <vt:lpstr>Formato 1</vt:lpstr>
      <vt:lpstr>_lic1</vt:lpstr>
      <vt:lpstr>_tri1</vt:lpstr>
      <vt:lpstr>ANIO</vt:lpstr>
      <vt:lpstr>ANIO_INFORME</vt:lpstr>
      <vt:lpstr>ANIO1P</vt:lpstr>
      <vt:lpstr>ANIO1R</vt:lpstr>
      <vt:lpstr>ANIO2P</vt:lpstr>
      <vt:lpstr>ANIO2R</vt:lpstr>
      <vt:lpstr>ANIO3P</vt:lpstr>
      <vt:lpstr>ANIO3R</vt:lpstr>
      <vt:lpstr>ANIO4P</vt:lpstr>
      <vt:lpstr>ANIO4R</vt:lpstr>
      <vt:lpstr>ANIO5P</vt:lpstr>
      <vt:lpstr>ANIO5R</vt:lpstr>
      <vt:lpstr>ANIO6P</vt:lpstr>
      <vt:lpstr>'Formato 1'!Área_de_impresión</vt:lpstr>
      <vt:lpstr>ENTE_PUBLICO</vt:lpstr>
      <vt:lpstr>ENTE_PUBLICO_A</vt:lpstr>
      <vt:lpstr>ENTIDAD</vt:lpstr>
      <vt:lpstr>lic</vt:lpstr>
      <vt:lpstr>MONTO1</vt:lpstr>
      <vt:lpstr>MONTO2</vt:lpstr>
      <vt:lpstr>per</vt:lpstr>
      <vt:lpstr>PERIODO_INFORME</vt:lpstr>
      <vt:lpstr>SALDO_PENDIENTE</vt:lpstr>
      <vt:lpstr>tri</vt:lpstr>
      <vt:lpstr>TRIMESTRE</vt:lpstr>
      <vt:lpstr>ULTIMO</vt:lpstr>
      <vt:lpstr>ULTIMO_SALDO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Alejandro Duarte</dc:creator>
  <cp:lastModifiedBy>Alejandro Duarte</cp:lastModifiedBy>
  <cp:lastPrinted>2025-01-29T19:18:01Z</cp:lastPrinted>
  <dcterms:created xsi:type="dcterms:W3CDTF">2025-01-29T19:15:06Z</dcterms:created>
  <dcterms:modified xsi:type="dcterms:W3CDTF">2025-01-29T19:18:11Z</dcterms:modified>
</cp:coreProperties>
</file>